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95" activeTab="0"/>
  </bookViews>
  <sheets>
    <sheet name="2017" sheetId="1" r:id="rId1"/>
  </sheets>
  <definedNames/>
  <calcPr fullCalcOnLoad="1"/>
</workbook>
</file>

<file path=xl/sharedStrings.xml><?xml version="1.0" encoding="utf-8"?>
<sst xmlns="http://schemas.openxmlformats.org/spreadsheetml/2006/main" count="184" uniqueCount="114">
  <si>
    <t xml:space="preserve">Наименование </t>
  </si>
  <si>
    <t>ВСЕГО</t>
  </si>
  <si>
    <t>Краснокамский район Республики Башкортостан</t>
  </si>
  <si>
    <t>100</t>
  </si>
  <si>
    <t>200</t>
  </si>
  <si>
    <t>800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</si>
  <si>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</si>
  <si>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бюджетные ассигнования</t>
  </si>
  <si>
    <t>Резервные фонды местных администраций</t>
  </si>
  <si>
    <t>Сумма</t>
  </si>
  <si>
    <t>Непрограммные расходы</t>
  </si>
  <si>
    <t>Мероприятия в области физической культуры и спорта</t>
  </si>
  <si>
    <t>Муниципальная программа "Развитие физической культуры и спорта в муниципальном районе Краснокамский район Республики Башкортостан"</t>
  </si>
  <si>
    <t>к Решению Совета сельского поселения</t>
  </si>
  <si>
    <t xml:space="preserve">муниципального района Краснокамский район </t>
  </si>
  <si>
    <t>Условно утвержденные расходы</t>
  </si>
  <si>
    <t>Иные средства</t>
  </si>
  <si>
    <t>900</t>
  </si>
  <si>
    <t>Целевая статья</t>
  </si>
  <si>
    <t>Вид расхода</t>
  </si>
  <si>
    <t>Управляющий делами</t>
  </si>
  <si>
    <t>Приложение 5</t>
  </si>
  <si>
    <t>(рублей)</t>
  </si>
  <si>
    <t>Глава муниципального образования</t>
  </si>
  <si>
    <t>Мероприятия по развитию инфраструктуры объектов противопожарной службы</t>
  </si>
  <si>
    <t>2018 год</t>
  </si>
  <si>
    <t>2000000000</t>
  </si>
  <si>
    <t>2500000000</t>
  </si>
  <si>
    <t>9999900000</t>
  </si>
  <si>
    <t>9999907500</t>
  </si>
  <si>
    <t>9999999999</t>
  </si>
  <si>
    <t>Муниципальная программа "Совершенствование деятельности органов местного самоуправления муниципального района Краснокамский район Республики Башкортостан"</t>
  </si>
  <si>
    <t>1000000000</t>
  </si>
  <si>
    <t>Основное мероприятие "Содержание главы Администрации сельского поселения муниципального района Краснокамский район Республики Башкортостан "</t>
  </si>
  <si>
    <t>Основное мероприятие "Содержание Администрации сельского поселения муниципального района Краснокамский район Республики Башкортостан "</t>
  </si>
  <si>
    <t>Муниципальная программа "Обеспечение пожарной безопасности на территории муниципального района Краснокамский район Республики Башкортостан"</t>
  </si>
  <si>
    <t>Основное мероприятие "Мероприятия в области пожарной безопасности"</t>
  </si>
  <si>
    <t>2500200000</t>
  </si>
  <si>
    <t>2500224300</t>
  </si>
  <si>
    <t>Муниципальная программа "Развитие автомобильных дорог в муниципальном районе Краснокамский район Республики Башкортостан"</t>
  </si>
  <si>
    <t>2200000000</t>
  </si>
  <si>
    <t>Основное мероприятие "Выполнение работ по ремонту, капитальному ремонту и содержанию автомобильных дорог общего пользования регионального, межмуниципального и местного значения"</t>
  </si>
  <si>
    <t>2200100000</t>
  </si>
  <si>
    <t>Дорожное хозяйство</t>
  </si>
  <si>
    <t>2200103150</t>
  </si>
  <si>
    <t>Муниципальная программа "Развитие и благоустройство территории муниципального района Краснокамский район Республики Башкортостан"</t>
  </si>
  <si>
    <t>Основное мероприятие "Мероприятия по благоустройству территорий населенных пунктов"</t>
  </si>
  <si>
    <t>Мероприятия по благоустройству территорий населенных пунктов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</si>
  <si>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 и осуществлению дорожной деятельности в границах сельских поселений</t>
  </si>
  <si>
    <t>Основное мероприятие "Содержание и ремонт объектов уличного освещения"</t>
  </si>
  <si>
    <t>Межбюджетные трансферты</t>
  </si>
  <si>
    <t>500</t>
  </si>
  <si>
    <t>2019 год</t>
  </si>
  <si>
    <t>Муниципальная программа "Модернизация и реформирование жилищно-коммунального хозяйства муниципального района Краснокамский район Республики Башкортостан"</t>
  </si>
  <si>
    <t>Основное мероприятие "Мероприятия в области коммунального хозяйства"</t>
  </si>
  <si>
    <t>Мероприятия в области коммунального хозяйства</t>
  </si>
  <si>
    <t xml:space="preserve">Т.Г.Шамтиева </t>
  </si>
  <si>
    <t xml:space="preserve">Кариевский сельсовет муниципального района </t>
  </si>
  <si>
    <t>"О бюджете сельского поселения Кариевский сельсовет</t>
  </si>
  <si>
    <t>9999951180</t>
  </si>
  <si>
    <t>изменения</t>
  </si>
  <si>
    <t>с учетом изменений</t>
  </si>
  <si>
    <t>Муниципальная программа "Управление муниципальным имуществом и земельными ресурсами на территории муниципального района Краснокамский район Республики Башкортостан"</t>
  </si>
  <si>
    <t>0700000000</t>
  </si>
  <si>
    <t>Проведение работ по землеустройству</t>
  </si>
  <si>
    <t>0700303330</t>
  </si>
  <si>
    <t>Основное мероприятие "Исполнение полномочий в области земельных ресурсов"</t>
  </si>
  <si>
    <t>0700300000</t>
  </si>
  <si>
    <t>2200174040</t>
  </si>
  <si>
    <t>от  " 18 " декабря  2017 года № 137</t>
  </si>
  <si>
    <t xml:space="preserve">Республики Башкортостан на 2018 год </t>
  </si>
  <si>
    <t>и плановый период 2019 и 2020 годов"</t>
  </si>
  <si>
    <t>Распределение бюджетных ассигнований сельского поселения Кариевский сельсовет муниципального района Краснокамский район Республики Башкортостан на 2018 - 2020 годы по целевым статьям (муниципальным программам сельского поселения и непрограммным направлениям деятельности), группам видов расходов классификации расходов бюджетов</t>
  </si>
  <si>
    <t>2020 год</t>
  </si>
  <si>
    <t>1000800000</t>
  </si>
  <si>
    <t>Аппараты органов государственной власти Республики Башкортостан</t>
  </si>
  <si>
    <t>1000802040</t>
  </si>
  <si>
    <t>Закупка товаров, работ и услуг для обеспечения государственных (муниципальных) нужд</t>
  </si>
  <si>
    <t>1000900000</t>
  </si>
  <si>
    <t>1000902030</t>
  </si>
  <si>
    <t>Подпрограмма "Организация и проведение мероприятий в области физической культуры и спорта"</t>
  </si>
  <si>
    <t>2010000000</t>
  </si>
  <si>
    <t>Основное мероприятие "Выполнение работ по проведению мероприятий в сфере физической культуры и массового спорта"</t>
  </si>
  <si>
    <t>2010100000</t>
  </si>
  <si>
    <t>2010141870</t>
  </si>
  <si>
    <t>Субсидии на софинансирование расходных обязательств, возникающих при выполнении полномочий органов местного самоуправления по вопросам местного значения</t>
  </si>
  <si>
    <t>Доплата к пенсии муниципальных служащих</t>
  </si>
  <si>
    <t>9999902300</t>
  </si>
  <si>
    <t>Мероприятия в области социальной политики</t>
  </si>
  <si>
    <t>Осуществление первичного воинского учета на территориях, где отсутствуют военные комиссариаты</t>
  </si>
  <si>
    <t>85 000</t>
  </si>
  <si>
    <t>40 000</t>
  </si>
  <si>
    <t>Муниципальная программа "Развитие культуры и искусства"</t>
  </si>
  <si>
    <t>1800000000</t>
  </si>
  <si>
    <t/>
  </si>
  <si>
    <t>Основное мероприятие "Организация досуга и культурного отдыха населения"</t>
  </si>
  <si>
    <t>1800100000</t>
  </si>
  <si>
    <t>мероприятие в сфере культуры и оразования</t>
  </si>
  <si>
    <t>1800145870</t>
  </si>
  <si>
    <t xml:space="preserve">Прочая закупка товаров, работ и услуг для обеспечения государственных (муниципальных) нужд </t>
  </si>
  <si>
    <t>244</t>
  </si>
  <si>
    <t>Реализация проектов развития общественной инфраструктуры,основанных на местных инициативах за счет средств, поступивших от физических лиц</t>
  </si>
  <si>
    <t>Закупка товаров, работ и услуг для государственных (муниципальных) нужд</t>
  </si>
  <si>
    <t>Реализация проектов развития общественной инфраструктуры,основанных на местных инициативах за счет средств, поступивших от юридических лиц</t>
  </si>
  <si>
    <t xml:space="preserve">Субсидии на софинансирование общественной инфраструктуры,основанных на местных инициативах </t>
  </si>
  <si>
    <t xml:space="preserve">Реализация проектов развития общественной инфраструктуры,основанных на местных инициативах за счет средств местных бюджетов
</t>
  </si>
  <si>
    <t>2400172470</t>
  </si>
  <si>
    <t>24001S2471</t>
  </si>
  <si>
    <t>24001S2472</t>
  </si>
  <si>
    <t>24001S2473</t>
  </si>
  <si>
    <t>1800172010</t>
  </si>
  <si>
    <t>в редакции решения Совета от 04.09.2018 №214</t>
  </si>
  <si>
    <t>18001S2010</t>
  </si>
  <si>
    <t>Cофинансирование расходных обязательств, возникающих при выполнении полномочий органов местного самоуправления по вопросам местного значения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</si>
</sst>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</numFmts>
  <fonts count="43">
    <font>
      <sz val="10"/>
      <name val="Arial Cyr"/>
      <family val="0"/>
    </font>
    <font>
      <b/>
      <sz val="13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.5"/>
      <name val="Times New Roman"/>
      <family val="1"/>
    </font>
    <font>
      <b/>
      <sz val="10.5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3" fontId="3" fillId="0" borderId="0" xfId="0" applyNumberFormat="1" applyFont="1" applyFill="1" applyAlignment="1">
      <alignment horizontal="right"/>
    </xf>
    <xf numFmtId="3" fontId="3" fillId="0" borderId="0" xfId="0" applyNumberFormat="1" applyFont="1" applyFill="1" applyAlignment="1">
      <alignment horizontal="center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center"/>
    </xf>
    <xf numFmtId="49" fontId="3" fillId="32" borderId="0" xfId="0" applyNumberFormat="1" applyFont="1" applyFill="1" applyAlignment="1">
      <alignment horizontal="center"/>
    </xf>
    <xf numFmtId="3" fontId="3" fillId="32" borderId="0" xfId="0" applyNumberFormat="1" applyFont="1" applyFill="1" applyAlignment="1">
      <alignment horizontal="center"/>
    </xf>
    <xf numFmtId="49" fontId="3" fillId="0" borderId="0" xfId="0" applyNumberFormat="1" applyFont="1" applyFill="1" applyBorder="1" applyAlignment="1">
      <alignment horizontal="center" vertical="center" shrinkToFit="1"/>
    </xf>
    <xf numFmtId="49" fontId="3" fillId="32" borderId="0" xfId="0" applyNumberFormat="1" applyFont="1" applyFill="1" applyBorder="1" applyAlignment="1">
      <alignment horizontal="center" vertical="center" shrinkToFit="1"/>
    </xf>
    <xf numFmtId="49" fontId="2" fillId="0" borderId="0" xfId="0" applyNumberFormat="1" applyFont="1" applyAlignment="1">
      <alignment horizontal="right"/>
    </xf>
    <xf numFmtId="49" fontId="2" fillId="32" borderId="0" xfId="0" applyNumberFormat="1" applyFont="1" applyFill="1" applyAlignment="1">
      <alignment horizontal="right"/>
    </xf>
    <xf numFmtId="0" fontId="4" fillId="0" borderId="0" xfId="0" applyFont="1" applyAlignment="1">
      <alignment wrapText="1"/>
    </xf>
    <xf numFmtId="0" fontId="4" fillId="0" borderId="10" xfId="0" applyFont="1" applyBorder="1" applyAlignment="1">
      <alignment horizontal="left" vertical="top" wrapText="1"/>
    </xf>
    <xf numFmtId="49" fontId="4" fillId="0" borderId="0" xfId="0" applyNumberFormat="1" applyFont="1" applyAlignment="1">
      <alignment horizontal="center"/>
    </xf>
    <xf numFmtId="49" fontId="6" fillId="32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 shrinkToFit="1"/>
    </xf>
    <xf numFmtId="0" fontId="5" fillId="0" borderId="10" xfId="0" applyFont="1" applyBorder="1" applyAlignment="1">
      <alignment horizontal="left" vertical="top" wrapText="1"/>
    </xf>
    <xf numFmtId="0" fontId="3" fillId="0" borderId="0" xfId="0" applyFont="1" applyFill="1" applyAlignment="1">
      <alignment horizontal="right"/>
    </xf>
    <xf numFmtId="0" fontId="8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49" fontId="8" fillId="0" borderId="10" xfId="0" applyNumberFormat="1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center" vertical="center" shrinkToFit="1"/>
    </xf>
    <xf numFmtId="49" fontId="0" fillId="0" borderId="10" xfId="0" applyNumberForma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 vertical="center" wrapText="1"/>
    </xf>
    <xf numFmtId="49" fontId="0" fillId="0" borderId="10" xfId="0" applyNumberForma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shrinkToFit="1"/>
    </xf>
    <xf numFmtId="4" fontId="5" fillId="0" borderId="10" xfId="0" applyNumberFormat="1" applyFont="1" applyFill="1" applyBorder="1" applyAlignment="1">
      <alignment horizontal="center" vertical="center" shrinkToFit="1"/>
    </xf>
    <xf numFmtId="49" fontId="4" fillId="0" borderId="10" xfId="0" applyNumberFormat="1" applyFont="1" applyFill="1" applyBorder="1" applyAlignment="1">
      <alignment horizontal="center" vertical="center" shrinkToFit="1"/>
    </xf>
    <xf numFmtId="4" fontId="4" fillId="0" borderId="10" xfId="0" applyNumberFormat="1" applyFont="1" applyFill="1" applyBorder="1" applyAlignment="1">
      <alignment horizontal="center" vertical="center" shrinkToFit="1"/>
    </xf>
    <xf numFmtId="4" fontId="0" fillId="0" borderId="10" xfId="0" applyNumberFormat="1" applyFill="1" applyBorder="1" applyAlignment="1">
      <alignment horizontal="center" vertical="center" shrinkToFit="1"/>
    </xf>
    <xf numFmtId="4" fontId="0" fillId="0" borderId="10" xfId="0" applyNumberFormat="1" applyFill="1" applyBorder="1" applyAlignment="1">
      <alignment horizontal="center" vertical="center"/>
    </xf>
    <xf numFmtId="4" fontId="8" fillId="32" borderId="10" xfId="0" applyNumberFormat="1" applyFont="1" applyFill="1" applyBorder="1" applyAlignment="1">
      <alignment horizontal="center" vertical="center"/>
    </xf>
    <xf numFmtId="4" fontId="8" fillId="0" borderId="10" xfId="0" applyNumberFormat="1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 horizontal="center" vertical="center"/>
    </xf>
    <xf numFmtId="4" fontId="8" fillId="0" borderId="10" xfId="0" applyNumberFormat="1" applyFont="1" applyFill="1" applyBorder="1" applyAlignment="1">
      <alignment horizontal="center" vertical="center" shrinkToFit="1"/>
    </xf>
    <xf numFmtId="4" fontId="0" fillId="0" borderId="10" xfId="0" applyNumberForma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 vertical="center" shrinkToFit="1"/>
    </xf>
    <xf numFmtId="0" fontId="0" fillId="0" borderId="10" xfId="0" applyNumberForma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right" wrapText="1"/>
    </xf>
    <xf numFmtId="49" fontId="6" fillId="32" borderId="11" xfId="0" applyNumberFormat="1" applyFont="1" applyFill="1" applyBorder="1" applyAlignment="1">
      <alignment horizontal="center" vertical="center" wrapText="1"/>
    </xf>
    <xf numFmtId="49" fontId="6" fillId="32" borderId="12" xfId="0" applyNumberFormat="1" applyFont="1" applyFill="1" applyBorder="1" applyAlignment="1">
      <alignment horizontal="center" vertical="center" wrapText="1"/>
    </xf>
    <xf numFmtId="49" fontId="6" fillId="32" borderId="13" xfId="0" applyNumberFormat="1" applyFont="1" applyFill="1" applyBorder="1" applyAlignment="1">
      <alignment horizontal="center" vertical="center" wrapText="1"/>
    </xf>
    <xf numFmtId="49" fontId="6" fillId="32" borderId="14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6" fillId="0" borderId="16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6"/>
  <sheetViews>
    <sheetView tabSelected="1" zoomScalePageLayoutView="0" workbookViewId="0" topLeftCell="A12">
      <selection activeCell="E59" sqref="E59"/>
    </sheetView>
  </sheetViews>
  <sheetFormatPr defaultColWidth="9.00390625" defaultRowHeight="12.75"/>
  <cols>
    <col min="1" max="1" width="55.00390625" style="14" customWidth="1"/>
    <col min="2" max="2" width="14.125" style="7" customWidth="1"/>
    <col min="3" max="4" width="13.00390625" style="7" customWidth="1"/>
    <col min="5" max="5" width="11.75390625" style="7" customWidth="1"/>
    <col min="6" max="6" width="12.75390625" style="5" customWidth="1"/>
    <col min="7" max="7" width="11.875" style="6" customWidth="1"/>
    <col min="8" max="16384" width="9.125" style="6" customWidth="1"/>
  </cols>
  <sheetData>
    <row r="1" spans="2:7" ht="15">
      <c r="B1" s="1"/>
      <c r="C1" s="1"/>
      <c r="D1" s="1"/>
      <c r="E1" s="1"/>
      <c r="G1" s="4" t="s">
        <v>21</v>
      </c>
    </row>
    <row r="2" spans="2:7" ht="15">
      <c r="B2" s="1"/>
      <c r="C2" s="1"/>
      <c r="D2" s="1"/>
      <c r="E2" s="1"/>
      <c r="G2" s="1" t="s">
        <v>13</v>
      </c>
    </row>
    <row r="3" spans="2:7" ht="15">
      <c r="B3" s="1"/>
      <c r="C3" s="1"/>
      <c r="D3" s="1"/>
      <c r="E3" s="1"/>
      <c r="G3" s="1" t="s">
        <v>57</v>
      </c>
    </row>
    <row r="4" spans="2:7" ht="15">
      <c r="B4" s="1"/>
      <c r="C4" s="1"/>
      <c r="D4" s="1"/>
      <c r="E4" s="1"/>
      <c r="G4" s="1" t="s">
        <v>2</v>
      </c>
    </row>
    <row r="5" spans="2:7" ht="15">
      <c r="B5" s="1"/>
      <c r="C5" s="1"/>
      <c r="D5" s="1"/>
      <c r="E5" s="1"/>
      <c r="G5" s="23" t="s">
        <v>69</v>
      </c>
    </row>
    <row r="6" spans="2:7" ht="15">
      <c r="B6" s="1"/>
      <c r="C6" s="1"/>
      <c r="D6" s="1"/>
      <c r="E6" s="1"/>
      <c r="G6" s="1" t="s">
        <v>58</v>
      </c>
    </row>
    <row r="7" spans="2:7" ht="15">
      <c r="B7" s="1"/>
      <c r="C7" s="1"/>
      <c r="D7" s="1"/>
      <c r="E7" s="1"/>
      <c r="G7" s="1" t="s">
        <v>14</v>
      </c>
    </row>
    <row r="8" spans="2:7" ht="15">
      <c r="B8" s="3"/>
      <c r="C8" s="3"/>
      <c r="D8" s="3"/>
      <c r="E8" s="3"/>
      <c r="G8" s="1" t="s">
        <v>70</v>
      </c>
    </row>
    <row r="9" spans="2:7" ht="15">
      <c r="B9" s="2"/>
      <c r="C9" s="2"/>
      <c r="D9" s="2"/>
      <c r="E9" s="2"/>
      <c r="G9" s="1" t="s">
        <v>71</v>
      </c>
    </row>
    <row r="10" spans="2:7" ht="15">
      <c r="B10" s="2"/>
      <c r="C10" s="3"/>
      <c r="D10" s="54" t="s">
        <v>111</v>
      </c>
      <c r="E10" s="54"/>
      <c r="F10" s="54"/>
      <c r="G10" s="54"/>
    </row>
    <row r="11" spans="2:7" ht="15">
      <c r="B11" s="2"/>
      <c r="C11" s="3"/>
      <c r="D11" s="2"/>
      <c r="E11" s="2"/>
      <c r="F11" s="2"/>
      <c r="G11" s="2"/>
    </row>
    <row r="12" spans="1:7" ht="90" customHeight="1">
      <c r="A12" s="59" t="s">
        <v>72</v>
      </c>
      <c r="B12" s="59"/>
      <c r="C12" s="59"/>
      <c r="D12" s="59"/>
      <c r="E12" s="59"/>
      <c r="F12" s="59"/>
      <c r="G12" s="59"/>
    </row>
    <row r="13" ht="15">
      <c r="G13" s="4" t="s">
        <v>22</v>
      </c>
    </row>
    <row r="14" spans="1:7" ht="14.25" customHeight="1">
      <c r="A14" s="60" t="s">
        <v>0</v>
      </c>
      <c r="B14" s="63" t="s">
        <v>18</v>
      </c>
      <c r="C14" s="63" t="s">
        <v>19</v>
      </c>
      <c r="D14" s="66" t="s">
        <v>9</v>
      </c>
      <c r="E14" s="67"/>
      <c r="F14" s="67"/>
      <c r="G14" s="68"/>
    </row>
    <row r="15" spans="1:7" ht="14.25" customHeight="1">
      <c r="A15" s="61"/>
      <c r="B15" s="64"/>
      <c r="C15" s="64"/>
      <c r="D15" s="55" t="s">
        <v>25</v>
      </c>
      <c r="E15" s="56"/>
      <c r="F15" s="57" t="s">
        <v>52</v>
      </c>
      <c r="G15" s="57" t="s">
        <v>73</v>
      </c>
    </row>
    <row r="16" spans="1:7" ht="33.75" customHeight="1">
      <c r="A16" s="62"/>
      <c r="B16" s="65"/>
      <c r="C16" s="65"/>
      <c r="D16" s="17" t="s">
        <v>60</v>
      </c>
      <c r="E16" s="17" t="s">
        <v>61</v>
      </c>
      <c r="F16" s="58"/>
      <c r="G16" s="58"/>
    </row>
    <row r="17" spans="1:7" ht="12.75">
      <c r="A17" s="24" t="s">
        <v>1</v>
      </c>
      <c r="B17" s="25"/>
      <c r="C17" s="25"/>
      <c r="D17" s="45">
        <f>D18+D23+D32+D40+D45+D51+D55+D76+D80</f>
        <v>76352.4</v>
      </c>
      <c r="E17" s="45">
        <f>E18+E23+E32+E40+E45+E51+E55+E76+E80</f>
        <v>5651645.609999999</v>
      </c>
      <c r="F17" s="45">
        <f>F18+F23+F32+F40+F45+F51+F55+F76+F80</f>
        <v>4084200</v>
      </c>
      <c r="G17" s="45">
        <f>G18+G23+G32+G40+G45+G51+G55+G76+G80</f>
        <v>4776050</v>
      </c>
    </row>
    <row r="18" spans="1:7" ht="51">
      <c r="A18" s="26" t="s">
        <v>62</v>
      </c>
      <c r="B18" s="27" t="s">
        <v>63</v>
      </c>
      <c r="C18" s="27"/>
      <c r="D18" s="48">
        <f aca="true" t="shared" si="0" ref="D18:G19">D19</f>
        <v>12072.58</v>
      </c>
      <c r="E18" s="48">
        <f t="shared" si="0"/>
        <v>231453.57</v>
      </c>
      <c r="F18" s="48">
        <f t="shared" si="0"/>
        <v>0</v>
      </c>
      <c r="G18" s="48">
        <f t="shared" si="0"/>
        <v>0</v>
      </c>
    </row>
    <row r="19" spans="1:7" ht="60">
      <c r="A19" s="15" t="s">
        <v>62</v>
      </c>
      <c r="B19" s="50" t="s">
        <v>67</v>
      </c>
      <c r="C19" s="31"/>
      <c r="D19" s="43">
        <f t="shared" si="0"/>
        <v>12072.58</v>
      </c>
      <c r="E19" s="43">
        <f t="shared" si="0"/>
        <v>231453.57</v>
      </c>
      <c r="F19" s="43">
        <f t="shared" si="0"/>
        <v>0</v>
      </c>
      <c r="G19" s="43">
        <f t="shared" si="0"/>
        <v>0</v>
      </c>
    </row>
    <row r="20" spans="1:7" ht="25.5">
      <c r="A20" s="34" t="s">
        <v>66</v>
      </c>
      <c r="B20" s="31" t="s">
        <v>67</v>
      </c>
      <c r="C20" s="31"/>
      <c r="D20" s="43">
        <f>D21</f>
        <v>12072.58</v>
      </c>
      <c r="E20" s="43">
        <f>E21</f>
        <v>231453.57</v>
      </c>
      <c r="F20" s="43"/>
      <c r="G20" s="43"/>
    </row>
    <row r="21" spans="1:7" ht="12.75">
      <c r="A21" s="34" t="s">
        <v>64</v>
      </c>
      <c r="B21" s="31" t="s">
        <v>65</v>
      </c>
      <c r="C21" s="31"/>
      <c r="D21" s="43">
        <f>D22</f>
        <v>12072.58</v>
      </c>
      <c r="E21" s="43">
        <f>E22</f>
        <v>231453.57</v>
      </c>
      <c r="F21" s="43"/>
      <c r="G21" s="43"/>
    </row>
    <row r="22" spans="1:7" ht="25.5">
      <c r="A22" s="34" t="s">
        <v>77</v>
      </c>
      <c r="B22" s="31" t="s">
        <v>65</v>
      </c>
      <c r="C22" s="31" t="s">
        <v>4</v>
      </c>
      <c r="D22" s="44">
        <v>12072.58</v>
      </c>
      <c r="E22" s="44">
        <v>231453.57</v>
      </c>
      <c r="F22" s="43"/>
      <c r="G22" s="43"/>
    </row>
    <row r="23" spans="1:7" ht="51">
      <c r="A23" s="26" t="s">
        <v>31</v>
      </c>
      <c r="B23" s="27" t="s">
        <v>32</v>
      </c>
      <c r="C23" s="28"/>
      <c r="D23" s="46">
        <f>D24+D29</f>
        <v>0</v>
      </c>
      <c r="E23" s="46">
        <f>E24+E29</f>
        <v>2283477</v>
      </c>
      <c r="F23" s="46">
        <f>F24+F29</f>
        <v>2264100</v>
      </c>
      <c r="G23" s="46">
        <f>G24+G29</f>
        <v>2484450</v>
      </c>
    </row>
    <row r="24" spans="1:7" ht="38.25">
      <c r="A24" s="29" t="s">
        <v>34</v>
      </c>
      <c r="B24" s="30" t="s">
        <v>74</v>
      </c>
      <c r="C24" s="31"/>
      <c r="D24" s="43">
        <f>D25</f>
        <v>0</v>
      </c>
      <c r="E24" s="43">
        <f>E25</f>
        <v>1547173</v>
      </c>
      <c r="F24" s="43">
        <f>F25</f>
        <v>1544314</v>
      </c>
      <c r="G24" s="43">
        <f>G25</f>
        <v>1744364</v>
      </c>
    </row>
    <row r="25" spans="1:7" ht="25.5">
      <c r="A25" s="29" t="s">
        <v>75</v>
      </c>
      <c r="B25" s="30" t="s">
        <v>76</v>
      </c>
      <c r="C25" s="31"/>
      <c r="D25" s="43">
        <f>D26+D27+D28</f>
        <v>0</v>
      </c>
      <c r="E25" s="43">
        <f>E26+E27+E28</f>
        <v>1547173</v>
      </c>
      <c r="F25" s="43">
        <f>F26+F27+F28</f>
        <v>1544314</v>
      </c>
      <c r="G25" s="43">
        <f>G26+G27+G28</f>
        <v>1744364</v>
      </c>
    </row>
    <row r="26" spans="1:7" ht="51">
      <c r="A26" s="29" t="s">
        <v>6</v>
      </c>
      <c r="B26" s="30" t="s">
        <v>76</v>
      </c>
      <c r="C26" s="31" t="s">
        <v>3</v>
      </c>
      <c r="D26" s="21">
        <v>0</v>
      </c>
      <c r="E26" s="43">
        <v>1149026</v>
      </c>
      <c r="F26" s="43">
        <v>1078014</v>
      </c>
      <c r="G26" s="43">
        <v>1126064</v>
      </c>
    </row>
    <row r="27" spans="1:7" ht="25.5">
      <c r="A27" s="29" t="s">
        <v>77</v>
      </c>
      <c r="B27" s="30" t="s">
        <v>76</v>
      </c>
      <c r="C27" s="31" t="s">
        <v>4</v>
      </c>
      <c r="D27" s="21">
        <v>0</v>
      </c>
      <c r="E27" s="43">
        <v>371098</v>
      </c>
      <c r="F27" s="43">
        <v>444300</v>
      </c>
      <c r="G27" s="43">
        <v>596300</v>
      </c>
    </row>
    <row r="28" spans="1:7" ht="13.5">
      <c r="A28" s="29" t="s">
        <v>7</v>
      </c>
      <c r="B28" s="30" t="s">
        <v>76</v>
      </c>
      <c r="C28" s="31" t="s">
        <v>5</v>
      </c>
      <c r="D28" s="20"/>
      <c r="E28" s="43">
        <v>27049</v>
      </c>
      <c r="F28" s="43">
        <v>22000</v>
      </c>
      <c r="G28" s="43">
        <v>22000</v>
      </c>
    </row>
    <row r="29" spans="1:7" ht="38.25">
      <c r="A29" s="32" t="s">
        <v>33</v>
      </c>
      <c r="B29" s="30" t="s">
        <v>78</v>
      </c>
      <c r="C29" s="33"/>
      <c r="D29" s="47">
        <f aca="true" t="shared" si="1" ref="D29:G30">D30</f>
        <v>0</v>
      </c>
      <c r="E29" s="47">
        <f t="shared" si="1"/>
        <v>736304</v>
      </c>
      <c r="F29" s="47">
        <f t="shared" si="1"/>
        <v>719786</v>
      </c>
      <c r="G29" s="47">
        <f t="shared" si="1"/>
        <v>740086</v>
      </c>
    </row>
    <row r="30" spans="1:7" ht="12.75">
      <c r="A30" s="29" t="s">
        <v>23</v>
      </c>
      <c r="B30" s="30" t="s">
        <v>79</v>
      </c>
      <c r="C30" s="31"/>
      <c r="D30" s="43">
        <f t="shared" si="1"/>
        <v>0</v>
      </c>
      <c r="E30" s="43">
        <f t="shared" si="1"/>
        <v>736304</v>
      </c>
      <c r="F30" s="43">
        <f t="shared" si="1"/>
        <v>719786</v>
      </c>
      <c r="G30" s="43">
        <f t="shared" si="1"/>
        <v>740086</v>
      </c>
    </row>
    <row r="31" spans="1:7" ht="51">
      <c r="A31" s="29" t="s">
        <v>6</v>
      </c>
      <c r="B31" s="30" t="s">
        <v>79</v>
      </c>
      <c r="C31" s="31" t="s">
        <v>3</v>
      </c>
      <c r="D31" s="21">
        <v>0</v>
      </c>
      <c r="E31" s="43">
        <v>736304</v>
      </c>
      <c r="F31" s="43">
        <v>719786</v>
      </c>
      <c r="G31" s="43">
        <v>740086</v>
      </c>
    </row>
    <row r="32" spans="1:7" ht="28.5">
      <c r="A32" s="22" t="s">
        <v>92</v>
      </c>
      <c r="B32" s="39" t="s">
        <v>93</v>
      </c>
      <c r="C32" s="39" t="s">
        <v>94</v>
      </c>
      <c r="D32" s="40">
        <f aca="true" t="shared" si="2" ref="D32:G34">D33</f>
        <v>5500</v>
      </c>
      <c r="E32" s="40">
        <f t="shared" si="2"/>
        <v>85500</v>
      </c>
      <c r="F32" s="40">
        <f t="shared" si="2"/>
        <v>35000</v>
      </c>
      <c r="G32" s="40">
        <f t="shared" si="2"/>
        <v>35000</v>
      </c>
    </row>
    <row r="33" spans="1:7" ht="30">
      <c r="A33" s="15" t="s">
        <v>95</v>
      </c>
      <c r="B33" s="41" t="s">
        <v>96</v>
      </c>
      <c r="C33" s="41"/>
      <c r="D33" s="42">
        <f>D34+D36+D38</f>
        <v>5500</v>
      </c>
      <c r="E33" s="42">
        <f>E34+E36+E38</f>
        <v>85500</v>
      </c>
      <c r="F33" s="42">
        <f t="shared" si="2"/>
        <v>35000</v>
      </c>
      <c r="G33" s="42">
        <f t="shared" si="2"/>
        <v>35000</v>
      </c>
    </row>
    <row r="34" spans="1:7" ht="15">
      <c r="A34" s="15" t="s">
        <v>97</v>
      </c>
      <c r="B34" s="41" t="s">
        <v>98</v>
      </c>
      <c r="C34" s="41"/>
      <c r="D34" s="42">
        <f t="shared" si="2"/>
        <v>-9500</v>
      </c>
      <c r="E34" s="42">
        <f t="shared" si="2"/>
        <v>25500</v>
      </c>
      <c r="F34" s="42">
        <f t="shared" si="2"/>
        <v>35000</v>
      </c>
      <c r="G34" s="42">
        <f t="shared" si="2"/>
        <v>35000</v>
      </c>
    </row>
    <row r="35" spans="1:7" ht="30">
      <c r="A35" s="15" t="s">
        <v>99</v>
      </c>
      <c r="B35" s="41" t="s">
        <v>98</v>
      </c>
      <c r="C35" s="41" t="s">
        <v>100</v>
      </c>
      <c r="D35" s="43">
        <v>-9500</v>
      </c>
      <c r="E35" s="44">
        <v>25500</v>
      </c>
      <c r="F35" s="44">
        <v>35000</v>
      </c>
      <c r="G35" s="44">
        <v>35000</v>
      </c>
    </row>
    <row r="36" spans="1:7" ht="38.25">
      <c r="A36" s="34" t="s">
        <v>85</v>
      </c>
      <c r="B36" s="41" t="s">
        <v>110</v>
      </c>
      <c r="C36" s="41"/>
      <c r="D36" s="43">
        <f>D37</f>
        <v>-45000</v>
      </c>
      <c r="E36" s="44">
        <f>E37</f>
        <v>0</v>
      </c>
      <c r="F36" s="44"/>
      <c r="G36" s="44"/>
    </row>
    <row r="37" spans="1:7" ht="25.5">
      <c r="A37" s="34" t="s">
        <v>77</v>
      </c>
      <c r="B37" s="41" t="s">
        <v>110</v>
      </c>
      <c r="C37" s="41"/>
      <c r="D37" s="43">
        <v>-45000</v>
      </c>
      <c r="E37" s="44">
        <v>0</v>
      </c>
      <c r="F37" s="44"/>
      <c r="G37" s="44"/>
    </row>
    <row r="38" spans="1:7" ht="38.25">
      <c r="A38" s="34" t="s">
        <v>113</v>
      </c>
      <c r="B38" s="41" t="s">
        <v>112</v>
      </c>
      <c r="C38" s="41"/>
      <c r="D38" s="43">
        <f>D39</f>
        <v>60000</v>
      </c>
      <c r="E38" s="44">
        <f>E39</f>
        <v>60000</v>
      </c>
      <c r="F38" s="44"/>
      <c r="G38" s="44"/>
    </row>
    <row r="39" spans="1:7" ht="25.5">
      <c r="A39" s="34" t="s">
        <v>77</v>
      </c>
      <c r="B39" s="41" t="s">
        <v>112</v>
      </c>
      <c r="C39" s="41" t="s">
        <v>100</v>
      </c>
      <c r="D39" s="43">
        <v>60000</v>
      </c>
      <c r="E39" s="44">
        <v>60000</v>
      </c>
      <c r="F39" s="44"/>
      <c r="G39" s="44"/>
    </row>
    <row r="40" spans="1:7" ht="38.25">
      <c r="A40" s="26" t="s">
        <v>12</v>
      </c>
      <c r="B40" s="27" t="s">
        <v>26</v>
      </c>
      <c r="C40" s="27"/>
      <c r="D40" s="21"/>
      <c r="E40" s="48">
        <f>E41</f>
        <v>20000</v>
      </c>
      <c r="F40" s="48">
        <f aca="true" t="shared" si="3" ref="E40:G43">F41</f>
        <v>20000</v>
      </c>
      <c r="G40" s="48">
        <f t="shared" si="3"/>
        <v>20000</v>
      </c>
    </row>
    <row r="41" spans="1:7" ht="25.5">
      <c r="A41" s="29" t="s">
        <v>80</v>
      </c>
      <c r="B41" s="31" t="s">
        <v>81</v>
      </c>
      <c r="C41" s="31"/>
      <c r="D41" s="21"/>
      <c r="E41" s="43">
        <f>E42</f>
        <v>20000</v>
      </c>
      <c r="F41" s="43">
        <f t="shared" si="3"/>
        <v>20000</v>
      </c>
      <c r="G41" s="43">
        <f t="shared" si="3"/>
        <v>20000</v>
      </c>
    </row>
    <row r="42" spans="1:7" ht="38.25">
      <c r="A42" s="29" t="s">
        <v>82</v>
      </c>
      <c r="B42" s="31" t="s">
        <v>83</v>
      </c>
      <c r="C42" s="31"/>
      <c r="D42" s="19"/>
      <c r="E42" s="43">
        <f>E43</f>
        <v>20000</v>
      </c>
      <c r="F42" s="43">
        <f>F43</f>
        <v>20000</v>
      </c>
      <c r="G42" s="43">
        <f>G43</f>
        <v>20000</v>
      </c>
    </row>
    <row r="43" spans="1:7" ht="13.5">
      <c r="A43" s="29" t="s">
        <v>11</v>
      </c>
      <c r="B43" s="31" t="s">
        <v>84</v>
      </c>
      <c r="C43" s="31"/>
      <c r="D43" s="21"/>
      <c r="E43" s="43">
        <f t="shared" si="3"/>
        <v>20000</v>
      </c>
      <c r="F43" s="43">
        <f t="shared" si="3"/>
        <v>20000</v>
      </c>
      <c r="G43" s="43">
        <f t="shared" si="3"/>
        <v>20000</v>
      </c>
    </row>
    <row r="44" spans="1:7" ht="25.5">
      <c r="A44" s="34" t="s">
        <v>77</v>
      </c>
      <c r="B44" s="31" t="s">
        <v>84</v>
      </c>
      <c r="C44" s="31" t="s">
        <v>4</v>
      </c>
      <c r="D44" s="21"/>
      <c r="E44" s="44">
        <v>20000</v>
      </c>
      <c r="F44" s="44">
        <v>20000</v>
      </c>
      <c r="G44" s="44">
        <v>20000</v>
      </c>
    </row>
    <row r="45" spans="1:7" ht="38.25">
      <c r="A45" s="26" t="s">
        <v>39</v>
      </c>
      <c r="B45" s="27" t="s">
        <v>40</v>
      </c>
      <c r="C45" s="27"/>
      <c r="D45" s="46">
        <f>D46</f>
        <v>62840.75</v>
      </c>
      <c r="E45" s="46">
        <f>E46</f>
        <v>522400</v>
      </c>
      <c r="F45" s="46"/>
      <c r="G45" s="46"/>
    </row>
    <row r="46" spans="1:7" ht="51">
      <c r="A46" s="29" t="s">
        <v>41</v>
      </c>
      <c r="B46" s="31" t="s">
        <v>42</v>
      </c>
      <c r="C46" s="31"/>
      <c r="D46" s="44">
        <f>D47+D49</f>
        <v>62840.75</v>
      </c>
      <c r="E46" s="44">
        <f>E47+E49</f>
        <v>522400</v>
      </c>
      <c r="F46" s="44"/>
      <c r="G46" s="44"/>
    </row>
    <row r="47" spans="1:7" ht="13.5">
      <c r="A47" s="29" t="s">
        <v>43</v>
      </c>
      <c r="B47" s="31" t="s">
        <v>44</v>
      </c>
      <c r="C47" s="31"/>
      <c r="D47" s="21"/>
      <c r="E47" s="44">
        <f>E48</f>
        <v>225600</v>
      </c>
      <c r="F47" s="44"/>
      <c r="G47" s="44"/>
    </row>
    <row r="48" spans="1:7" ht="25.5">
      <c r="A48" s="34" t="s">
        <v>77</v>
      </c>
      <c r="B48" s="31" t="s">
        <v>44</v>
      </c>
      <c r="C48" s="31" t="s">
        <v>4</v>
      </c>
      <c r="D48" s="18"/>
      <c r="E48" s="44">
        <v>225600</v>
      </c>
      <c r="F48" s="44"/>
      <c r="G48" s="44"/>
    </row>
    <row r="49" spans="1:7" ht="63.75">
      <c r="A49" s="29" t="s">
        <v>48</v>
      </c>
      <c r="B49" s="31" t="s">
        <v>68</v>
      </c>
      <c r="C49" s="31"/>
      <c r="D49" s="20">
        <f>D50</f>
        <v>62840.75</v>
      </c>
      <c r="E49" s="44">
        <f>E50</f>
        <v>296800</v>
      </c>
      <c r="F49" s="44"/>
      <c r="G49" s="44"/>
    </row>
    <row r="50" spans="1:7" ht="25.5">
      <c r="A50" s="34" t="s">
        <v>77</v>
      </c>
      <c r="B50" s="31" t="s">
        <v>68</v>
      </c>
      <c r="C50" s="31" t="s">
        <v>4</v>
      </c>
      <c r="D50" s="20">
        <v>62840.75</v>
      </c>
      <c r="E50" s="44">
        <v>296800</v>
      </c>
      <c r="F50" s="44"/>
      <c r="G50" s="44"/>
    </row>
    <row r="51" spans="1:7" ht="51">
      <c r="A51" s="26" t="s">
        <v>53</v>
      </c>
      <c r="B51" s="28">
        <v>2300000000</v>
      </c>
      <c r="C51" s="28"/>
      <c r="D51" s="46">
        <f aca="true" t="shared" si="4" ref="D51:E53">D52</f>
        <v>23279.82</v>
      </c>
      <c r="E51" s="46">
        <f t="shared" si="4"/>
        <v>473452.84</v>
      </c>
      <c r="F51" s="46">
        <f aca="true" t="shared" si="5" ref="F51:G53">F52</f>
        <v>45000</v>
      </c>
      <c r="G51" s="46">
        <f t="shared" si="5"/>
        <v>45000</v>
      </c>
    </row>
    <row r="52" spans="1:7" ht="25.5">
      <c r="A52" s="29" t="s">
        <v>54</v>
      </c>
      <c r="B52" s="35">
        <v>2300300000</v>
      </c>
      <c r="C52" s="35"/>
      <c r="D52" s="47">
        <f t="shared" si="4"/>
        <v>23279.82</v>
      </c>
      <c r="E52" s="47">
        <f t="shared" si="4"/>
        <v>473452.84</v>
      </c>
      <c r="F52" s="47">
        <f t="shared" si="5"/>
        <v>45000</v>
      </c>
      <c r="G52" s="47">
        <f t="shared" si="5"/>
        <v>45000</v>
      </c>
    </row>
    <row r="53" spans="1:7" ht="12.75">
      <c r="A53" s="29" t="s">
        <v>55</v>
      </c>
      <c r="B53" s="35">
        <v>2300303560</v>
      </c>
      <c r="C53" s="35"/>
      <c r="D53" s="47">
        <f t="shared" si="4"/>
        <v>23279.82</v>
      </c>
      <c r="E53" s="47">
        <f t="shared" si="4"/>
        <v>473452.84</v>
      </c>
      <c r="F53" s="47">
        <f t="shared" si="5"/>
        <v>45000</v>
      </c>
      <c r="G53" s="47">
        <f t="shared" si="5"/>
        <v>45000</v>
      </c>
    </row>
    <row r="54" spans="1:7" ht="25.5">
      <c r="A54" s="34" t="s">
        <v>77</v>
      </c>
      <c r="B54" s="35">
        <v>2300303560</v>
      </c>
      <c r="C54" s="35">
        <v>200</v>
      </c>
      <c r="D54" s="20">
        <v>23279.82</v>
      </c>
      <c r="E54" s="47">
        <v>473452.84</v>
      </c>
      <c r="F54" s="47">
        <v>45000</v>
      </c>
      <c r="G54" s="47">
        <v>45000</v>
      </c>
    </row>
    <row r="55" spans="1:7" ht="38.25">
      <c r="A55" s="26" t="s">
        <v>45</v>
      </c>
      <c r="B55" s="28">
        <v>2400000000</v>
      </c>
      <c r="C55" s="28"/>
      <c r="D55" s="46">
        <f>D56+D67+D69+D71</f>
        <v>-27340.75</v>
      </c>
      <c r="E55" s="46">
        <f>E56+E71</f>
        <v>1748462.2</v>
      </c>
      <c r="F55" s="46">
        <f>F56+F71</f>
        <v>1489000</v>
      </c>
      <c r="G55" s="46">
        <f>G56+G71</f>
        <v>1856000</v>
      </c>
    </row>
    <row r="56" spans="1:7" ht="25.5">
      <c r="A56" s="32" t="s">
        <v>46</v>
      </c>
      <c r="B56" s="33">
        <v>2400100000</v>
      </c>
      <c r="C56" s="33"/>
      <c r="D56" s="47">
        <f>D57+D59+D61</f>
        <v>-27340.75</v>
      </c>
      <c r="E56" s="47">
        <f>E57+E59+E61+E63+E65+E67+E69</f>
        <v>1487637.7</v>
      </c>
      <c r="F56" s="47">
        <f>F57+F59+F61</f>
        <v>1106000</v>
      </c>
      <c r="G56" s="47">
        <f>G57+G59+G61</f>
        <v>1456000</v>
      </c>
    </row>
    <row r="57" spans="1:7" ht="25.5">
      <c r="A57" s="32" t="s">
        <v>47</v>
      </c>
      <c r="B57" s="33">
        <v>2400106050</v>
      </c>
      <c r="C57" s="33"/>
      <c r="D57" s="47">
        <f>D58</f>
        <v>35500</v>
      </c>
      <c r="E57" s="47">
        <f>E58</f>
        <v>199617.7</v>
      </c>
      <c r="F57" s="47">
        <f>F58</f>
        <v>532000</v>
      </c>
      <c r="G57" s="47">
        <f>G58</f>
        <v>882000</v>
      </c>
    </row>
    <row r="58" spans="1:7" ht="25.5">
      <c r="A58" s="34" t="s">
        <v>77</v>
      </c>
      <c r="B58" s="33">
        <v>2400106050</v>
      </c>
      <c r="C58" s="31" t="s">
        <v>4</v>
      </c>
      <c r="D58" s="19">
        <v>35500</v>
      </c>
      <c r="E58" s="47">
        <v>199617.7</v>
      </c>
      <c r="F58" s="47">
        <v>532000</v>
      </c>
      <c r="G58" s="47">
        <v>882000</v>
      </c>
    </row>
    <row r="59" spans="1:7" ht="29.25" customHeight="1">
      <c r="A59" s="34" t="s">
        <v>85</v>
      </c>
      <c r="B59" s="33">
        <v>2400172010</v>
      </c>
      <c r="C59" s="33"/>
      <c r="D59" s="19"/>
      <c r="E59" s="47">
        <f>E60</f>
        <v>0</v>
      </c>
      <c r="F59" s="47">
        <f>F60</f>
        <v>74000</v>
      </c>
      <c r="G59" s="47">
        <f>G60</f>
        <v>74000</v>
      </c>
    </row>
    <row r="60" spans="1:7" ht="25.5">
      <c r="A60" s="34" t="s">
        <v>77</v>
      </c>
      <c r="B60" s="33">
        <v>2400172010</v>
      </c>
      <c r="C60" s="31" t="s">
        <v>4</v>
      </c>
      <c r="D60" s="18"/>
      <c r="E60" s="47">
        <v>0</v>
      </c>
      <c r="F60" s="47">
        <v>74000</v>
      </c>
      <c r="G60" s="47">
        <v>74000</v>
      </c>
    </row>
    <row r="61" spans="1:7" ht="63.75">
      <c r="A61" s="29" t="s">
        <v>48</v>
      </c>
      <c r="B61" s="35">
        <v>2400174040</v>
      </c>
      <c r="C61" s="31"/>
      <c r="D61" s="20">
        <f>D62</f>
        <v>-62840.75</v>
      </c>
      <c r="E61" s="43">
        <f>E62</f>
        <v>125000</v>
      </c>
      <c r="F61" s="47">
        <v>500000</v>
      </c>
      <c r="G61" s="47">
        <v>500000</v>
      </c>
    </row>
    <row r="62" spans="1:7" ht="25.5">
      <c r="A62" s="32" t="s">
        <v>77</v>
      </c>
      <c r="B62" s="35">
        <v>2400174040</v>
      </c>
      <c r="C62" s="31" t="s">
        <v>4</v>
      </c>
      <c r="D62" s="19">
        <v>-62840.75</v>
      </c>
      <c r="E62" s="43">
        <v>125000</v>
      </c>
      <c r="F62" s="47">
        <v>500000</v>
      </c>
      <c r="G62" s="47">
        <v>500000</v>
      </c>
    </row>
    <row r="63" spans="1:7" ht="30">
      <c r="A63" s="52" t="s">
        <v>104</v>
      </c>
      <c r="B63" s="50" t="s">
        <v>106</v>
      </c>
      <c r="C63" s="31"/>
      <c r="D63" s="42"/>
      <c r="E63" s="43">
        <f>E64</f>
        <v>800000</v>
      </c>
      <c r="F63" s="47"/>
      <c r="G63" s="47"/>
    </row>
    <row r="64" spans="1:7" ht="25.5">
      <c r="A64" s="53" t="s">
        <v>102</v>
      </c>
      <c r="B64" s="50" t="s">
        <v>106</v>
      </c>
      <c r="C64" s="31" t="s">
        <v>4</v>
      </c>
      <c r="D64" s="42"/>
      <c r="E64" s="43">
        <v>800000</v>
      </c>
      <c r="F64" s="47"/>
      <c r="G64" s="47"/>
    </row>
    <row r="65" spans="1:7" ht="51">
      <c r="A65" s="29" t="s">
        <v>105</v>
      </c>
      <c r="B65" s="50" t="s">
        <v>107</v>
      </c>
      <c r="C65" s="31"/>
      <c r="D65" s="43">
        <f>D66</f>
        <v>0</v>
      </c>
      <c r="E65" s="43">
        <f>E66</f>
        <v>123020</v>
      </c>
      <c r="F65" s="47"/>
      <c r="G65" s="47"/>
    </row>
    <row r="66" spans="1:7" ht="25.5">
      <c r="A66" s="29" t="s">
        <v>77</v>
      </c>
      <c r="B66" s="50" t="s">
        <v>107</v>
      </c>
      <c r="C66" s="31" t="s">
        <v>4</v>
      </c>
      <c r="D66" s="43">
        <v>0</v>
      </c>
      <c r="E66" s="43">
        <v>123020</v>
      </c>
      <c r="F66" s="47"/>
      <c r="G66" s="47"/>
    </row>
    <row r="67" spans="1:7" ht="45">
      <c r="A67" s="15" t="s">
        <v>101</v>
      </c>
      <c r="B67" s="50" t="s">
        <v>108</v>
      </c>
      <c r="C67" s="31"/>
      <c r="D67" s="42">
        <f>D68</f>
        <v>0</v>
      </c>
      <c r="E67" s="43">
        <f>E68</f>
        <v>120000</v>
      </c>
      <c r="F67" s="47"/>
      <c r="G67" s="47"/>
    </row>
    <row r="68" spans="1:7" ht="30">
      <c r="A68" s="15" t="s">
        <v>102</v>
      </c>
      <c r="B68" s="50" t="s">
        <v>108</v>
      </c>
      <c r="C68" s="31" t="s">
        <v>4</v>
      </c>
      <c r="D68" s="42">
        <v>0</v>
      </c>
      <c r="E68" s="43">
        <v>120000</v>
      </c>
      <c r="F68" s="47"/>
      <c r="G68" s="47"/>
    </row>
    <row r="69" spans="1:7" ht="45">
      <c r="A69" s="15" t="s">
        <v>103</v>
      </c>
      <c r="B69" s="50" t="s">
        <v>109</v>
      </c>
      <c r="C69" s="31"/>
      <c r="D69" s="42">
        <f>D70</f>
        <v>0</v>
      </c>
      <c r="E69" s="43">
        <f>E70</f>
        <v>120000</v>
      </c>
      <c r="F69" s="47"/>
      <c r="G69" s="47"/>
    </row>
    <row r="70" spans="1:7" ht="30">
      <c r="A70" s="15" t="s">
        <v>102</v>
      </c>
      <c r="B70" s="50" t="s">
        <v>109</v>
      </c>
      <c r="C70" s="31" t="s">
        <v>4</v>
      </c>
      <c r="D70" s="42">
        <v>0</v>
      </c>
      <c r="E70" s="43">
        <v>120000</v>
      </c>
      <c r="F70" s="47"/>
      <c r="G70" s="47"/>
    </row>
    <row r="71" spans="1:7" ht="25.5">
      <c r="A71" s="32" t="s">
        <v>49</v>
      </c>
      <c r="B71" s="35">
        <v>2400200000</v>
      </c>
      <c r="C71" s="31"/>
      <c r="D71" s="43">
        <f aca="true" t="shared" si="6" ref="D71:G72">D72</f>
        <v>0</v>
      </c>
      <c r="E71" s="43">
        <f t="shared" si="6"/>
        <v>260824.5</v>
      </c>
      <c r="F71" s="43">
        <f>F72+F74</f>
        <v>383000</v>
      </c>
      <c r="G71" s="43">
        <f>G72+G74</f>
        <v>400000</v>
      </c>
    </row>
    <row r="72" spans="1:7" ht="25.5">
      <c r="A72" s="29" t="s">
        <v>47</v>
      </c>
      <c r="B72" s="33">
        <v>2400206050</v>
      </c>
      <c r="C72" s="31"/>
      <c r="D72" s="44">
        <f>D73</f>
        <v>0</v>
      </c>
      <c r="E72" s="44">
        <f>E73</f>
        <v>260824.5</v>
      </c>
      <c r="F72" s="44">
        <f t="shared" si="6"/>
        <v>313000</v>
      </c>
      <c r="G72" s="44">
        <f t="shared" si="6"/>
        <v>330000</v>
      </c>
    </row>
    <row r="73" spans="1:7" ht="25.5">
      <c r="A73" s="34" t="s">
        <v>77</v>
      </c>
      <c r="B73" s="33">
        <v>2400206050</v>
      </c>
      <c r="C73" s="31" t="s">
        <v>4</v>
      </c>
      <c r="D73" s="19">
        <v>0</v>
      </c>
      <c r="E73" s="44">
        <v>260824.5</v>
      </c>
      <c r="F73" s="44">
        <v>313000</v>
      </c>
      <c r="G73" s="44">
        <v>330000</v>
      </c>
    </row>
    <row r="74" spans="1:7" ht="38.25">
      <c r="A74" s="34" t="s">
        <v>85</v>
      </c>
      <c r="B74" s="33">
        <v>2400272010</v>
      </c>
      <c r="C74" s="31"/>
      <c r="D74" s="21"/>
      <c r="E74" s="44">
        <f>E75</f>
        <v>0</v>
      </c>
      <c r="F74" s="44">
        <f>F75</f>
        <v>70000</v>
      </c>
      <c r="G74" s="44">
        <f>G75</f>
        <v>70000</v>
      </c>
    </row>
    <row r="75" spans="1:7" ht="25.5">
      <c r="A75" s="29" t="s">
        <v>102</v>
      </c>
      <c r="B75" s="33">
        <v>2400272010</v>
      </c>
      <c r="C75" s="51">
        <v>200</v>
      </c>
      <c r="D75" s="21"/>
      <c r="E75" s="44">
        <v>0</v>
      </c>
      <c r="F75" s="44">
        <v>70000</v>
      </c>
      <c r="G75" s="44">
        <v>70000</v>
      </c>
    </row>
    <row r="76" spans="1:7" ht="38.25">
      <c r="A76" s="26" t="s">
        <v>35</v>
      </c>
      <c r="B76" s="27" t="s">
        <v>27</v>
      </c>
      <c r="C76" s="27"/>
      <c r="D76" s="46">
        <f>D77</f>
        <v>0</v>
      </c>
      <c r="E76" s="46">
        <f>E77</f>
        <v>93200</v>
      </c>
      <c r="F76" s="46">
        <f>F77</f>
        <v>15000</v>
      </c>
      <c r="G76" s="46">
        <f>G77</f>
        <v>15000</v>
      </c>
    </row>
    <row r="77" spans="1:7" ht="25.5">
      <c r="A77" s="29" t="s">
        <v>36</v>
      </c>
      <c r="B77" s="31" t="s">
        <v>37</v>
      </c>
      <c r="C77" s="31"/>
      <c r="D77" s="44">
        <f aca="true" t="shared" si="7" ref="D77:G78">D78</f>
        <v>0</v>
      </c>
      <c r="E77" s="44">
        <f t="shared" si="7"/>
        <v>93200</v>
      </c>
      <c r="F77" s="44">
        <f t="shared" si="7"/>
        <v>15000</v>
      </c>
      <c r="G77" s="44">
        <f t="shared" si="7"/>
        <v>15000</v>
      </c>
    </row>
    <row r="78" spans="1:7" ht="25.5">
      <c r="A78" s="29" t="s">
        <v>24</v>
      </c>
      <c r="B78" s="31" t="s">
        <v>38</v>
      </c>
      <c r="C78" s="31"/>
      <c r="D78" s="44">
        <f t="shared" si="7"/>
        <v>0</v>
      </c>
      <c r="E78" s="44">
        <f t="shared" si="7"/>
        <v>93200</v>
      </c>
      <c r="F78" s="44">
        <f t="shared" si="7"/>
        <v>15000</v>
      </c>
      <c r="G78" s="44">
        <f t="shared" si="7"/>
        <v>15000</v>
      </c>
    </row>
    <row r="79" spans="1:7" ht="25.5">
      <c r="A79" s="34" t="s">
        <v>77</v>
      </c>
      <c r="B79" s="31" t="s">
        <v>38</v>
      </c>
      <c r="C79" s="31" t="s">
        <v>4</v>
      </c>
      <c r="D79" s="21">
        <v>0</v>
      </c>
      <c r="E79" s="44">
        <v>93200</v>
      </c>
      <c r="F79" s="44">
        <v>15000</v>
      </c>
      <c r="G79" s="44">
        <v>15000</v>
      </c>
    </row>
    <row r="80" spans="1:7" ht="12.75">
      <c r="A80" s="26" t="s">
        <v>10</v>
      </c>
      <c r="B80" s="27" t="s">
        <v>28</v>
      </c>
      <c r="C80" s="27"/>
      <c r="D80" s="48">
        <f>D81</f>
        <v>0</v>
      </c>
      <c r="E80" s="48">
        <f>E81</f>
        <v>193700</v>
      </c>
      <c r="F80" s="48">
        <f>F81</f>
        <v>216100</v>
      </c>
      <c r="G80" s="48">
        <f>G81</f>
        <v>320600</v>
      </c>
    </row>
    <row r="81" spans="1:7" ht="12.75">
      <c r="A81" s="29" t="s">
        <v>10</v>
      </c>
      <c r="B81" s="33">
        <v>9999900000</v>
      </c>
      <c r="C81" s="31"/>
      <c r="D81" s="44">
        <f>D82+D84+D86+D88+D91</f>
        <v>0</v>
      </c>
      <c r="E81" s="44">
        <f>E82+E84+E86+E88+E91</f>
        <v>193700</v>
      </c>
      <c r="F81" s="44">
        <f>F82+F84+F86+F88+F91</f>
        <v>216100</v>
      </c>
      <c r="G81" s="44">
        <f>G82+G84+G86+G88+G91</f>
        <v>320600</v>
      </c>
    </row>
    <row r="82" spans="1:7" ht="13.5">
      <c r="A82" s="34" t="s">
        <v>86</v>
      </c>
      <c r="B82" s="31" t="s">
        <v>87</v>
      </c>
      <c r="C82" s="36"/>
      <c r="D82" s="21"/>
      <c r="E82" s="49" t="s">
        <v>90</v>
      </c>
      <c r="F82" s="49" t="s">
        <v>91</v>
      </c>
      <c r="G82" s="49">
        <v>35000</v>
      </c>
    </row>
    <row r="83" spans="1:7" ht="13.5">
      <c r="A83" s="34" t="s">
        <v>50</v>
      </c>
      <c r="B83" s="31" t="s">
        <v>87</v>
      </c>
      <c r="C83" s="36" t="s">
        <v>51</v>
      </c>
      <c r="D83" s="21"/>
      <c r="E83" s="49" t="s">
        <v>90</v>
      </c>
      <c r="F83" s="49" t="s">
        <v>91</v>
      </c>
      <c r="G83" s="49">
        <v>35000</v>
      </c>
    </row>
    <row r="84" spans="1:7" ht="13.5">
      <c r="A84" s="34" t="s">
        <v>88</v>
      </c>
      <c r="B84" s="33">
        <v>9999905870</v>
      </c>
      <c r="C84" s="31"/>
      <c r="D84" s="21">
        <f>D85</f>
        <v>0</v>
      </c>
      <c r="E84" s="44">
        <f>E85</f>
        <v>12500</v>
      </c>
      <c r="F84" s="44">
        <f>F85</f>
        <v>7000</v>
      </c>
      <c r="G84" s="44">
        <f>G85</f>
        <v>7000</v>
      </c>
    </row>
    <row r="85" spans="1:7" ht="25.5">
      <c r="A85" s="34" t="s">
        <v>77</v>
      </c>
      <c r="B85" s="33">
        <v>9999905870</v>
      </c>
      <c r="C85" s="31" t="s">
        <v>4</v>
      </c>
      <c r="D85" s="21">
        <v>0</v>
      </c>
      <c r="E85" s="44">
        <v>12500</v>
      </c>
      <c r="F85" s="44">
        <v>7000</v>
      </c>
      <c r="G85" s="44">
        <v>7000</v>
      </c>
    </row>
    <row r="86" spans="1:7" ht="13.5">
      <c r="A86" s="29" t="s">
        <v>8</v>
      </c>
      <c r="B86" s="30" t="s">
        <v>29</v>
      </c>
      <c r="C86" s="31"/>
      <c r="D86" s="21"/>
      <c r="E86" s="43">
        <f>E87</f>
        <v>20000</v>
      </c>
      <c r="F86" s="43">
        <f>F87</f>
        <v>20000</v>
      </c>
      <c r="G86" s="43">
        <f>G87</f>
        <v>20000</v>
      </c>
    </row>
    <row r="87" spans="1:7" ht="13.5">
      <c r="A87" s="29" t="s">
        <v>7</v>
      </c>
      <c r="B87" s="30" t="s">
        <v>29</v>
      </c>
      <c r="C87" s="31" t="s">
        <v>5</v>
      </c>
      <c r="D87" s="21"/>
      <c r="E87" s="43">
        <v>20000</v>
      </c>
      <c r="F87" s="43">
        <v>20000</v>
      </c>
      <c r="G87" s="43">
        <v>20000</v>
      </c>
    </row>
    <row r="88" spans="1:7" ht="25.5">
      <c r="A88" s="34" t="s">
        <v>89</v>
      </c>
      <c r="B88" s="31" t="s">
        <v>59</v>
      </c>
      <c r="C88" s="31"/>
      <c r="D88" s="21"/>
      <c r="E88" s="44">
        <f>E89+E90</f>
        <v>76200</v>
      </c>
      <c r="F88" s="44">
        <f>F89+F90</f>
        <v>76400</v>
      </c>
      <c r="G88" s="44">
        <f>G89+G90</f>
        <v>79500</v>
      </c>
    </row>
    <row r="89" spans="1:7" ht="51">
      <c r="A89" s="34" t="s">
        <v>6</v>
      </c>
      <c r="B89" s="31" t="s">
        <v>59</v>
      </c>
      <c r="C89" s="31" t="s">
        <v>3</v>
      </c>
      <c r="D89" s="21"/>
      <c r="E89" s="44">
        <v>65900</v>
      </c>
      <c r="F89" s="44">
        <v>68400</v>
      </c>
      <c r="G89" s="44">
        <v>71200</v>
      </c>
    </row>
    <row r="90" spans="1:7" ht="25.5">
      <c r="A90" s="34" t="s">
        <v>77</v>
      </c>
      <c r="B90" s="31" t="s">
        <v>59</v>
      </c>
      <c r="C90" s="31" t="s">
        <v>4</v>
      </c>
      <c r="D90" s="21"/>
      <c r="E90" s="44">
        <v>10300</v>
      </c>
      <c r="F90" s="44">
        <v>8000</v>
      </c>
      <c r="G90" s="44">
        <v>8300</v>
      </c>
    </row>
    <row r="91" spans="1:7" ht="13.5">
      <c r="A91" s="29" t="s">
        <v>15</v>
      </c>
      <c r="B91" s="31" t="s">
        <v>30</v>
      </c>
      <c r="C91" s="31"/>
      <c r="D91" s="21"/>
      <c r="E91" s="44"/>
      <c r="F91" s="44">
        <f>F92</f>
        <v>72700</v>
      </c>
      <c r="G91" s="44">
        <f>G92</f>
        <v>179100</v>
      </c>
    </row>
    <row r="92" spans="1:7" ht="13.5">
      <c r="A92" s="37" t="s">
        <v>16</v>
      </c>
      <c r="B92" s="31" t="s">
        <v>30</v>
      </c>
      <c r="C92" s="38" t="s">
        <v>17</v>
      </c>
      <c r="D92" s="21"/>
      <c r="E92" s="44"/>
      <c r="F92" s="44">
        <v>72700</v>
      </c>
      <c r="G92" s="44">
        <v>179100</v>
      </c>
    </row>
    <row r="93" spans="2:8" ht="15">
      <c r="B93" s="3"/>
      <c r="F93" s="8"/>
      <c r="G93" s="8"/>
      <c r="H93" s="9"/>
    </row>
    <row r="94" spans="2:8" ht="15">
      <c r="B94" s="3"/>
      <c r="E94" s="10"/>
      <c r="F94" s="11"/>
      <c r="G94" s="11"/>
      <c r="H94" s="9"/>
    </row>
    <row r="95" spans="2:8" ht="15">
      <c r="B95" s="3"/>
      <c r="E95" s="10"/>
      <c r="F95" s="11"/>
      <c r="G95" s="11"/>
      <c r="H95" s="9"/>
    </row>
    <row r="96" spans="1:8" ht="15.75">
      <c r="A96" s="16" t="s">
        <v>20</v>
      </c>
      <c r="B96" s="3"/>
      <c r="E96" s="12"/>
      <c r="F96" s="13" t="s">
        <v>56</v>
      </c>
      <c r="G96" s="13"/>
      <c r="H96" s="9"/>
    </row>
  </sheetData>
  <sheetProtection/>
  <mergeCells count="9">
    <mergeCell ref="D10:G10"/>
    <mergeCell ref="D15:E15"/>
    <mergeCell ref="F15:F16"/>
    <mergeCell ref="G15:G16"/>
    <mergeCell ref="A12:G12"/>
    <mergeCell ref="A14:A16"/>
    <mergeCell ref="B14:B16"/>
    <mergeCell ref="C14:C16"/>
    <mergeCell ref="D14:G14"/>
  </mergeCells>
  <printOptions/>
  <pageMargins left="0.984251968503937" right="0.1968503937007874" top="0.3937007874015748" bottom="0.3937007874015748" header="0.5118110236220472" footer="0.5118110236220472"/>
  <pageSetup fitToHeight="1" fitToWidth="1" horizontalDpi="600" verticalDpi="600" orientation="portrait" paperSize="9" scale="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Татьяна</cp:lastModifiedBy>
  <cp:lastPrinted>2018-10-03T09:49:03Z</cp:lastPrinted>
  <dcterms:created xsi:type="dcterms:W3CDTF">2008-10-28T10:40:13Z</dcterms:created>
  <dcterms:modified xsi:type="dcterms:W3CDTF">2018-10-03T09:49:18Z</dcterms:modified>
  <cp:category/>
  <cp:version/>
  <cp:contentType/>
  <cp:contentStatus/>
</cp:coreProperties>
</file>